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1"/>
  </bookViews>
  <sheets>
    <sheet name="graafik" sheetId="7" r:id="rId1"/>
    <sheet name="altitude" sheetId="12" r:id="rId2"/>
  </sheets>
  <definedNames>
    <definedName name="_xlnm.Print_Area" localSheetId="1">altitude!$A$1:$E$40</definedName>
    <definedName name="_xlnm.Print_Area" localSheetId="0">graafik!$A$1:$J$54</definedName>
  </definedNames>
  <calcPr calcId="145621"/>
</workbook>
</file>

<file path=xl/calcChain.xml><?xml version="1.0" encoding="utf-8"?>
<calcChain xmlns="http://schemas.openxmlformats.org/spreadsheetml/2006/main">
  <c r="H47" i="7" l="1"/>
  <c r="G47" i="7"/>
  <c r="F47" i="7"/>
  <c r="E45" i="7"/>
  <c r="E44" i="7"/>
  <c r="E43" i="7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H20" i="7"/>
  <c r="H54" i="7" s="1"/>
  <c r="G20" i="7"/>
  <c r="F20" i="7"/>
  <c r="E19" i="7"/>
  <c r="E18" i="7"/>
  <c r="E16" i="7"/>
  <c r="E15" i="7"/>
  <c r="E14" i="7"/>
  <c r="E13" i="7"/>
  <c r="E12" i="7"/>
  <c r="E11" i="7"/>
  <c r="E10" i="7"/>
  <c r="E9" i="7"/>
  <c r="F54" i="7" l="1"/>
  <c r="G54" i="7"/>
</calcChain>
</file>

<file path=xl/sharedStrings.xml><?xml version="1.0" encoding="utf-8"?>
<sst xmlns="http://schemas.openxmlformats.org/spreadsheetml/2006/main" count="160" uniqueCount="99">
  <si>
    <t>Tartu</t>
  </si>
  <si>
    <t>Riia</t>
  </si>
  <si>
    <t>Istanbul-Riia lennuk 11:45 - 14:40</t>
  </si>
  <si>
    <t>Istanbul</t>
  </si>
  <si>
    <t>Dushanbe-Istanbul lennuk 05:40 - 09:05</t>
  </si>
  <si>
    <t>Dushanbe</t>
  </si>
  <si>
    <t>Vertikal-Alaudin</t>
  </si>
  <si>
    <t>Alaudini järved</t>
  </si>
  <si>
    <t>PUHKEPÄEV</t>
  </si>
  <si>
    <t>Mirali kuru</t>
  </si>
  <si>
    <t>Chimtarga tipp (2B, 5487)</t>
  </si>
  <si>
    <t>Alaudini järved (2700)</t>
  </si>
  <si>
    <t>Djusahi järv</t>
  </si>
  <si>
    <t>Istanbul-Dushanbe lennuk 21:10 - 03:45</t>
  </si>
  <si>
    <t>Riia-Istanbul lennuk 15:40 -18:35</t>
  </si>
  <si>
    <t>Kuupäev</t>
  </si>
  <si>
    <t>Kõrgus (m)</t>
  </si>
  <si>
    <t>Kulikaloni järv</t>
  </si>
  <si>
    <t>Alaudini kuru (k-ta, 3730)</t>
  </si>
  <si>
    <t>Alaudini kuru alla</t>
  </si>
  <si>
    <t>Matka päev</t>
  </si>
  <si>
    <t>Asukohad</t>
  </si>
  <si>
    <t>Pandami võtmine</t>
  </si>
  <si>
    <t>Tõusude summa</t>
  </si>
  <si>
    <t>Laskumiste summa</t>
  </si>
  <si>
    <t>KOKKU:</t>
  </si>
  <si>
    <t xml:space="preserve">Riia-Tartu/Tallinn buss </t>
  </si>
  <si>
    <t>Iskanderkul</t>
  </si>
  <si>
    <t>P.Zindoni jõgi</t>
  </si>
  <si>
    <t>V.Zindani orgu pidi üles</t>
  </si>
  <si>
    <t>S.Allo järv</t>
  </si>
  <si>
    <t>Argi org</t>
  </si>
  <si>
    <t>Kilo-meetreid (koef. 1,2)</t>
  </si>
  <si>
    <t xml:space="preserve">Tagasisõit autoga Dushanbesse. </t>
  </si>
  <si>
    <t xml:space="preserve"> </t>
  </si>
  <si>
    <t>FAN-2013 ajaline graafik - tegelik</t>
  </si>
  <si>
    <t>Tegevus</t>
  </si>
  <si>
    <t>Laagri kõrgus (m)</t>
  </si>
  <si>
    <t>Fluoriidi kuru (k-ta, 3400)</t>
  </si>
  <si>
    <t>Adamtashi kuru (1B-2A, 4000)</t>
  </si>
  <si>
    <t>Pandami toomine alpilaagrist</t>
  </si>
  <si>
    <t>Ring ümber Kulikaloni järve</t>
  </si>
  <si>
    <t>Tartu-Riia buss 6:30 - 11:30. Tallinnast buss - kell 8.</t>
  </si>
  <si>
    <t>Alaudini järv</t>
  </si>
  <si>
    <t xml:space="preserve">Mutnõi järv </t>
  </si>
  <si>
    <t>Moreenid enne Chimtarga kuru</t>
  </si>
  <si>
    <t>Laagrikohad Chimtarga kuru all</t>
  </si>
  <si>
    <t>Laager C8 - moreenidel suure kalju taga</t>
  </si>
  <si>
    <t>Chimtarga kuru (1B, 4600)</t>
  </si>
  <si>
    <t>Teine tõus kurule</t>
  </si>
  <si>
    <t>PUHKEPÄEV, poolik</t>
  </si>
  <si>
    <t>Laager C13-14 - Mirali kurul</t>
  </si>
  <si>
    <t xml:space="preserve">Laager C16 - V.Zindoni orus </t>
  </si>
  <si>
    <t xml:space="preserve">Laager C15 - Suure Allo järve ääres. </t>
  </si>
  <si>
    <t>Mirali kuru (2B, 5000)</t>
  </si>
  <si>
    <t>Lõuna-Dvoinoi kuru (1A-1B, 4000)</t>
  </si>
  <si>
    <t>Ahbasai org</t>
  </si>
  <si>
    <t>Lääne-Mirali org</t>
  </si>
  <si>
    <t xml:space="preserve">Sarõtagi küla </t>
  </si>
  <si>
    <t>ÜHTEKOKKU:</t>
  </si>
  <si>
    <t xml:space="preserve">Südaööl kodus </t>
  </si>
  <si>
    <t>Iskanderkul-Dushanbe</t>
  </si>
  <si>
    <t>Linna peal, ööbimine hotellis "Vahsh"</t>
  </si>
  <si>
    <t>Autoga. Laager C19 - Iskanderkuli järve ääres turismibaasis</t>
  </si>
  <si>
    <t>Viimane pingutus</t>
  </si>
  <si>
    <t>Alkimatiseerumine kestab veel</t>
  </si>
  <si>
    <t>Jälle poolik päev</t>
  </si>
  <si>
    <t>Energia tipp (2B, 5120)</t>
  </si>
  <si>
    <t>Põhietapp</t>
  </si>
  <si>
    <t>1. pandam alpilaagrisse. Laager C2 - Alaudini kuru all</t>
  </si>
  <si>
    <t xml:space="preserve">Roheline platsike </t>
  </si>
  <si>
    <t>Kõrg. vahe</t>
  </si>
  <si>
    <t>Ühtekokku ca 130 km ja 8600 m tõuse ning 8900 m laskumisi</t>
  </si>
  <si>
    <t>Radiaalil ca 33 km ja  2700 m tõuse/laskumisi</t>
  </si>
  <si>
    <t>Laager C9-10 - Chimtarga kuru all</t>
  </si>
  <si>
    <t>Laskumine kurule. Laager C13-14 - Mirali kurul.</t>
  </si>
  <si>
    <t>Laager C17 - rohelisel aasal Ahbasai orus</t>
  </si>
  <si>
    <t>Laager C18 - klibusel jõekaldal Argi orus</t>
  </si>
  <si>
    <t>Roheline platsike enne Mutnõi jv.</t>
  </si>
  <si>
    <t>Laager C5-6 - Alaudini suur järv</t>
  </si>
  <si>
    <t>Laager C3-4  - Djusahhi järve ääres</t>
  </si>
  <si>
    <t>Laager C3-4 - Djusahhi järve ääres</t>
  </si>
  <si>
    <t>Kolmas kord C. kurul!</t>
  </si>
  <si>
    <t>Põhietapil  ca 97 km ja 5800 m tõuse ning 6200 m laskumisi</t>
  </si>
  <si>
    <t>Laager C12 - Lääne-Mirali liustiku silekaljude all</t>
  </si>
  <si>
    <t>Laager C9-10  - Chimtarga kuru all</t>
  </si>
  <si>
    <t>Esimene kuruületus, lumetuisus</t>
  </si>
  <si>
    <t>Tipupäev! Väga ilus ilm kogu aeg</t>
  </si>
  <si>
    <t>Kuruületus, väga ilus ilm</t>
  </si>
  <si>
    <t>Kuru ületamine. Väga ilus ilm</t>
  </si>
  <si>
    <t>Kuruületus kerge kotiga. Väga ilus ilm</t>
  </si>
  <si>
    <t>Auto vastas, kütuse jms. hankimine, sõit mägedesse</t>
  </si>
  <si>
    <t>Laager C1 - Vert.Alaudini alpilaagri kõrval</t>
  </si>
  <si>
    <t>Laager C5-6. Vihmahood</t>
  </si>
  <si>
    <t>Lõunapeatus ja laager C7.  Peale lõunat vihmasadu.</t>
  </si>
  <si>
    <t>Ilma kottideta kurule tõus</t>
  </si>
  <si>
    <t>Laskumine kurule</t>
  </si>
  <si>
    <t>Laager C11 - P.Zindoni jõe lammil.  2. pandam kalju all.</t>
  </si>
  <si>
    <t>Tipupäev! Tugev tuul, laskumise lõpus tuli peale 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</si>
</sst>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28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8" fillId="32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1" fillId="0" borderId="0"/>
  </cellStyleXfs>
  <cellXfs count="102">
    <xf numFmtId="0" fontId="0" fillId="0" borderId="0" xfId="0"/>
    <xf numFmtId="0" fontId="11" fillId="0" borderId="0" xfId="43"/>
    <xf numFmtId="0" fontId="11" fillId="0" borderId="0" xfId="43" applyAlignment="1">
      <alignment horizontal="left"/>
    </xf>
    <xf numFmtId="0" fontId="11" fillId="0" borderId="1" xfId="43" applyBorder="1"/>
    <xf numFmtId="0" fontId="11" fillId="0" borderId="1" xfId="43" applyBorder="1" applyAlignment="1">
      <alignment horizontal="left"/>
    </xf>
    <xf numFmtId="16" fontId="11" fillId="0" borderId="1" xfId="43" applyNumberFormat="1" applyBorder="1" applyAlignment="1">
      <alignment horizontal="left"/>
    </xf>
    <xf numFmtId="0" fontId="30" fillId="0" borderId="1" xfId="43" applyFont="1" applyBorder="1"/>
    <xf numFmtId="0" fontId="30" fillId="0" borderId="1" xfId="43" applyFont="1" applyBorder="1" applyAlignment="1">
      <alignment horizontal="left"/>
    </xf>
    <xf numFmtId="0" fontId="26" fillId="0" borderId="0" xfId="43" applyFont="1"/>
    <xf numFmtId="0" fontId="31" fillId="0" borderId="0" xfId="43" applyFont="1"/>
    <xf numFmtId="0" fontId="31" fillId="0" borderId="1" xfId="43" applyFont="1" applyBorder="1" applyAlignment="1">
      <alignment horizontal="left"/>
    </xf>
    <xf numFmtId="0" fontId="13" fillId="0" borderId="0" xfId="43" applyFont="1"/>
    <xf numFmtId="0" fontId="13" fillId="0" borderId="1" xfId="43" applyFont="1" applyBorder="1" applyAlignment="1">
      <alignment horizontal="left"/>
    </xf>
    <xf numFmtId="0" fontId="32" fillId="0" borderId="0" xfId="43" applyFont="1"/>
    <xf numFmtId="0" fontId="30" fillId="0" borderId="1" xfId="43" applyFont="1" applyBorder="1" applyAlignment="1">
      <alignment horizontal="left" vertical="top"/>
    </xf>
    <xf numFmtId="0" fontId="13" fillId="0" borderId="0" xfId="43" applyFont="1" applyAlignment="1">
      <alignment vertical="top"/>
    </xf>
    <xf numFmtId="0" fontId="10" fillId="0" borderId="1" xfId="43" applyFont="1" applyBorder="1" applyAlignment="1">
      <alignment horizontal="left"/>
    </xf>
    <xf numFmtId="16" fontId="31" fillId="0" borderId="1" xfId="43" applyNumberFormat="1" applyFont="1" applyBorder="1" applyAlignment="1">
      <alignment horizontal="left"/>
    </xf>
    <xf numFmtId="0" fontId="9" fillId="0" borderId="1" xfId="43" applyFont="1" applyBorder="1" applyAlignment="1">
      <alignment horizontal="left"/>
    </xf>
    <xf numFmtId="0" fontId="30" fillId="0" borderId="0" xfId="43" applyFont="1"/>
    <xf numFmtId="0" fontId="13" fillId="0" borderId="12" xfId="43" applyFont="1" applyBorder="1" applyAlignment="1">
      <alignment horizontal="left"/>
    </xf>
    <xf numFmtId="0" fontId="8" fillId="0" borderId="1" xfId="43" applyFont="1" applyBorder="1" applyAlignment="1">
      <alignment horizontal="left"/>
    </xf>
    <xf numFmtId="0" fontId="13" fillId="0" borderId="14" xfId="43" applyFont="1" applyBorder="1" applyAlignment="1">
      <alignment horizontal="left"/>
    </xf>
    <xf numFmtId="0" fontId="13" fillId="0" borderId="0" xfId="43" applyFont="1" applyBorder="1"/>
    <xf numFmtId="0" fontId="13" fillId="0" borderId="11" xfId="43" applyFont="1" applyBorder="1" applyAlignment="1">
      <alignment horizontal="left" vertical="top" wrapText="1"/>
    </xf>
    <xf numFmtId="0" fontId="13" fillId="0" borderId="12" xfId="43" applyFont="1" applyBorder="1" applyAlignment="1">
      <alignment horizontal="left" vertical="top" wrapText="1"/>
    </xf>
    <xf numFmtId="0" fontId="13" fillId="0" borderId="14" xfId="43" applyFont="1" applyBorder="1" applyAlignment="1">
      <alignment horizontal="left" vertical="top" wrapText="1"/>
    </xf>
    <xf numFmtId="0" fontId="11" fillId="0" borderId="17" xfId="43" applyBorder="1" applyAlignment="1">
      <alignment horizontal="left"/>
    </xf>
    <xf numFmtId="0" fontId="11" fillId="0" borderId="20" xfId="43" applyBorder="1" applyAlignment="1">
      <alignment horizontal="left"/>
    </xf>
    <xf numFmtId="16" fontId="11" fillId="0" borderId="18" xfId="43" applyNumberFormat="1" applyBorder="1" applyAlignment="1">
      <alignment horizontal="left"/>
    </xf>
    <xf numFmtId="0" fontId="11" fillId="0" borderId="18" xfId="43" applyBorder="1" applyAlignment="1">
      <alignment horizontal="left"/>
    </xf>
    <xf numFmtId="0" fontId="9" fillId="0" borderId="21" xfId="43" applyFont="1" applyBorder="1" applyAlignment="1">
      <alignment horizontal="left"/>
    </xf>
    <xf numFmtId="0" fontId="7" fillId="0" borderId="1" xfId="43" applyFont="1" applyBorder="1" applyAlignment="1">
      <alignment horizontal="left"/>
    </xf>
    <xf numFmtId="0" fontId="29" fillId="0" borderId="12" xfId="43" applyFont="1" applyBorder="1" applyAlignment="1">
      <alignment horizontal="left"/>
    </xf>
    <xf numFmtId="0" fontId="13" fillId="0" borderId="19" xfId="43" applyFont="1" applyBorder="1" applyAlignment="1">
      <alignment horizontal="left"/>
    </xf>
    <xf numFmtId="0" fontId="30" fillId="0" borderId="20" xfId="43" applyFont="1" applyBorder="1" applyAlignment="1">
      <alignment horizontal="left"/>
    </xf>
    <xf numFmtId="0" fontId="30" fillId="0" borderId="21" xfId="43" applyFont="1" applyBorder="1" applyAlignment="1">
      <alignment horizontal="left"/>
    </xf>
    <xf numFmtId="0" fontId="31" fillId="0" borderId="20" xfId="43" applyFont="1" applyBorder="1" applyAlignment="1">
      <alignment horizontal="left"/>
    </xf>
    <xf numFmtId="0" fontId="31" fillId="0" borderId="21" xfId="43" applyFont="1" applyBorder="1" applyAlignment="1">
      <alignment horizontal="left"/>
    </xf>
    <xf numFmtId="164" fontId="11" fillId="0" borderId="18" xfId="43" applyNumberFormat="1" applyBorder="1" applyAlignment="1">
      <alignment horizontal="left"/>
    </xf>
    <xf numFmtId="164" fontId="11" fillId="0" borderId="1" xfId="43" applyNumberFormat="1" applyBorder="1" applyAlignment="1">
      <alignment horizontal="left"/>
    </xf>
    <xf numFmtId="164" fontId="13" fillId="0" borderId="12" xfId="43" applyNumberFormat="1" applyFont="1" applyBorder="1" applyAlignment="1">
      <alignment horizontal="left"/>
    </xf>
    <xf numFmtId="164" fontId="31" fillId="0" borderId="1" xfId="43" applyNumberFormat="1" applyFont="1" applyBorder="1" applyAlignment="1">
      <alignment horizontal="left"/>
    </xf>
    <xf numFmtId="164" fontId="30" fillId="0" borderId="1" xfId="43" applyNumberFormat="1" applyFont="1" applyBorder="1" applyAlignment="1">
      <alignment horizontal="left"/>
    </xf>
    <xf numFmtId="164" fontId="29" fillId="0" borderId="12" xfId="43" applyNumberFormat="1" applyFont="1" applyBorder="1" applyAlignment="1">
      <alignment horizontal="left"/>
    </xf>
    <xf numFmtId="0" fontId="13" fillId="0" borderId="21" xfId="43" applyFont="1" applyBorder="1" applyAlignment="1">
      <alignment horizontal="left"/>
    </xf>
    <xf numFmtId="0" fontId="33" fillId="0" borderId="21" xfId="43" applyFont="1" applyBorder="1" applyAlignment="1">
      <alignment horizontal="left"/>
    </xf>
    <xf numFmtId="0" fontId="11" fillId="0" borderId="28" xfId="43" applyBorder="1" applyAlignment="1">
      <alignment horizontal="left"/>
    </xf>
    <xf numFmtId="16" fontId="11" fillId="0" borderId="29" xfId="43" applyNumberFormat="1" applyBorder="1" applyAlignment="1">
      <alignment horizontal="left"/>
    </xf>
    <xf numFmtId="0" fontId="11" fillId="0" borderId="29" xfId="43" applyBorder="1" applyAlignment="1">
      <alignment horizontal="left"/>
    </xf>
    <xf numFmtId="164" fontId="11" fillId="0" borderId="29" xfId="43" applyNumberFormat="1" applyBorder="1" applyAlignment="1">
      <alignment horizontal="left"/>
    </xf>
    <xf numFmtId="14" fontId="6" fillId="0" borderId="0" xfId="43" applyNumberFormat="1" applyFont="1" applyAlignment="1">
      <alignment horizontal="left"/>
    </xf>
    <xf numFmtId="0" fontId="5" fillId="0" borderId="0" xfId="43" applyFont="1"/>
    <xf numFmtId="0" fontId="33" fillId="0" borderId="20" xfId="43" applyFont="1" applyBorder="1" applyAlignment="1">
      <alignment horizontal="left"/>
    </xf>
    <xf numFmtId="0" fontId="33" fillId="0" borderId="1" xfId="43" applyFont="1" applyBorder="1" applyAlignment="1">
      <alignment horizontal="left"/>
    </xf>
    <xf numFmtId="0" fontId="33" fillId="33" borderId="1" xfId="43" applyFont="1" applyFill="1" applyBorder="1" applyAlignment="1">
      <alignment horizontal="left"/>
    </xf>
    <xf numFmtId="164" fontId="33" fillId="33" borderId="1" xfId="43" applyNumberFormat="1" applyFont="1" applyFill="1" applyBorder="1" applyAlignment="1">
      <alignment horizontal="left"/>
    </xf>
    <xf numFmtId="0" fontId="33" fillId="0" borderId="0" xfId="43" applyFont="1"/>
    <xf numFmtId="0" fontId="4" fillId="0" borderId="21" xfId="43" applyFont="1" applyBorder="1" applyAlignment="1">
      <alignment horizontal="left"/>
    </xf>
    <xf numFmtId="0" fontId="31" fillId="0" borderId="26" xfId="43" applyFont="1" applyBorder="1" applyAlignment="1">
      <alignment horizontal="left"/>
    </xf>
    <xf numFmtId="16" fontId="31" fillId="0" borderId="25" xfId="43" applyNumberFormat="1" applyFont="1" applyBorder="1" applyAlignment="1">
      <alignment horizontal="left"/>
    </xf>
    <xf numFmtId="0" fontId="33" fillId="0" borderId="17" xfId="43" applyFont="1" applyBorder="1" applyAlignment="1">
      <alignment horizontal="left"/>
    </xf>
    <xf numFmtId="16" fontId="33" fillId="0" borderId="18" xfId="43" applyNumberFormat="1" applyFont="1" applyBorder="1" applyAlignment="1">
      <alignment horizontal="left"/>
    </xf>
    <xf numFmtId="0" fontId="33" fillId="0" borderId="18" xfId="43" applyFont="1" applyBorder="1" applyAlignment="1">
      <alignment horizontal="left"/>
    </xf>
    <xf numFmtId="0" fontId="33" fillId="33" borderId="18" xfId="43" applyFont="1" applyFill="1" applyBorder="1" applyAlignment="1">
      <alignment horizontal="left"/>
    </xf>
    <xf numFmtId="164" fontId="33" fillId="33" borderId="18" xfId="43" applyNumberFormat="1" applyFont="1" applyFill="1" applyBorder="1" applyAlignment="1">
      <alignment horizontal="left"/>
    </xf>
    <xf numFmtId="0" fontId="33" fillId="0" borderId="19" xfId="43" applyFont="1" applyBorder="1" applyAlignment="1">
      <alignment horizontal="left"/>
    </xf>
    <xf numFmtId="16" fontId="33" fillId="0" borderId="1" xfId="43" applyNumberFormat="1" applyFont="1" applyBorder="1" applyAlignment="1">
      <alignment horizontal="left"/>
    </xf>
    <xf numFmtId="0" fontId="33" fillId="0" borderId="1" xfId="43" applyFont="1" applyBorder="1"/>
    <xf numFmtId="0" fontId="33" fillId="0" borderId="21" xfId="43" applyFont="1" applyBorder="1"/>
    <xf numFmtId="0" fontId="33" fillId="0" borderId="22" xfId="43" applyFont="1" applyBorder="1" applyAlignment="1">
      <alignment horizontal="left"/>
    </xf>
    <xf numFmtId="0" fontId="33" fillId="0" borderId="23" xfId="43" applyFont="1" applyBorder="1" applyAlignment="1">
      <alignment horizontal="left"/>
    </xf>
    <xf numFmtId="0" fontId="33" fillId="0" borderId="23" xfId="43" applyFont="1" applyBorder="1"/>
    <xf numFmtId="0" fontId="33" fillId="33" borderId="23" xfId="43" applyFont="1" applyFill="1" applyBorder="1" applyAlignment="1">
      <alignment horizontal="left"/>
    </xf>
    <xf numFmtId="0" fontId="33" fillId="0" borderId="24" xfId="43" applyFont="1" applyBorder="1"/>
    <xf numFmtId="0" fontId="3" fillId="0" borderId="1" xfId="43" applyFont="1" applyBorder="1" applyAlignment="1">
      <alignment horizontal="left"/>
    </xf>
    <xf numFmtId="0" fontId="3" fillId="0" borderId="21" xfId="43" applyFont="1" applyBorder="1" applyAlignment="1">
      <alignment horizontal="left"/>
    </xf>
    <xf numFmtId="0" fontId="3" fillId="0" borderId="18" xfId="43" applyFont="1" applyBorder="1" applyAlignment="1">
      <alignment horizontal="left"/>
    </xf>
    <xf numFmtId="0" fontId="3" fillId="0" borderId="27" xfId="43" applyFont="1" applyBorder="1" applyAlignment="1">
      <alignment horizontal="left"/>
    </xf>
    <xf numFmtId="16" fontId="30" fillId="0" borderId="1" xfId="43" applyNumberFormat="1" applyFont="1" applyBorder="1" applyAlignment="1">
      <alignment horizontal="left"/>
    </xf>
    <xf numFmtId="0" fontId="31" fillId="0" borderId="1" xfId="43" applyFont="1" applyBorder="1"/>
    <xf numFmtId="16" fontId="11" fillId="0" borderId="1" xfId="43" applyNumberFormat="1" applyBorder="1" applyAlignment="1">
      <alignment horizontal="left" vertical="top"/>
    </xf>
    <xf numFmtId="0" fontId="30" fillId="33" borderId="1" xfId="43" applyFont="1" applyFill="1" applyBorder="1" applyAlignment="1">
      <alignment horizontal="left"/>
    </xf>
    <xf numFmtId="164" fontId="33" fillId="33" borderId="23" xfId="43" applyNumberFormat="1" applyFont="1" applyFill="1" applyBorder="1" applyAlignment="1">
      <alignment horizontal="left"/>
    </xf>
    <xf numFmtId="0" fontId="33" fillId="0" borderId="24" xfId="43" applyFont="1" applyBorder="1" applyAlignment="1">
      <alignment horizontal="left"/>
    </xf>
    <xf numFmtId="0" fontId="3" fillId="0" borderId="29" xfId="43" applyFont="1" applyBorder="1" applyAlignment="1">
      <alignment horizontal="left"/>
    </xf>
    <xf numFmtId="0" fontId="31" fillId="0" borderId="20" xfId="43" applyFont="1" applyBorder="1"/>
    <xf numFmtId="0" fontId="11" fillId="0" borderId="20" xfId="43" applyBorder="1"/>
    <xf numFmtId="0" fontId="11" fillId="0" borderId="20" xfId="43" applyBorder="1" applyAlignment="1">
      <alignment horizontal="left" vertical="top"/>
    </xf>
    <xf numFmtId="0" fontId="33" fillId="0" borderId="22" xfId="43" applyFont="1" applyBorder="1"/>
    <xf numFmtId="164" fontId="33" fillId="0" borderId="23" xfId="43" applyNumberFormat="1" applyFont="1" applyBorder="1" applyAlignment="1">
      <alignment horizontal="left"/>
    </xf>
    <xf numFmtId="0" fontId="34" fillId="0" borderId="0" xfId="43" applyFont="1"/>
    <xf numFmtId="0" fontId="13" fillId="0" borderId="14" xfId="43" applyFont="1" applyBorder="1"/>
    <xf numFmtId="16" fontId="30" fillId="0" borderId="1" xfId="43" applyNumberFormat="1" applyFont="1" applyBorder="1" applyAlignment="1">
      <alignment horizontal="left" vertical="top"/>
    </xf>
    <xf numFmtId="0" fontId="29" fillId="0" borderId="1" xfId="43" applyFont="1" applyBorder="1" applyAlignment="1">
      <alignment horizontal="left" vertical="top" wrapText="1"/>
    </xf>
    <xf numFmtId="0" fontId="2" fillId="0" borderId="21" xfId="43" applyFont="1" applyBorder="1" applyAlignment="1">
      <alignment horizontal="left"/>
    </xf>
    <xf numFmtId="0" fontId="2" fillId="0" borderId="1" xfId="43" applyFont="1" applyBorder="1" applyAlignment="1">
      <alignment horizontal="left"/>
    </xf>
    <xf numFmtId="0" fontId="29" fillId="0" borderId="1" xfId="43" applyFont="1" applyBorder="1" applyAlignment="1">
      <alignment horizontal="left"/>
    </xf>
    <xf numFmtId="0" fontId="13" fillId="0" borderId="15" xfId="43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" fillId="0" borderId="21" xfId="43" applyFont="1" applyBorder="1" applyAlignment="1">
      <alignment horizontal="left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FAN-2013 kõrgusegraafik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altitude!$D$2</c:f>
              <c:strCache>
                <c:ptCount val="1"/>
                <c:pt idx="0">
                  <c:v>Kõrgus (m)</c:v>
                </c:pt>
              </c:strCache>
            </c:strRef>
          </c:tx>
          <c:cat>
            <c:multiLvlStrRef>
              <c:f>altitude!$A$3:$C$40</c:f>
              <c:multiLvlStrCache>
                <c:ptCount val="38"/>
                <c:lvl>
                  <c:pt idx="0">
                    <c:v>Vertikal-Alaudin</c:v>
                  </c:pt>
                  <c:pt idx="1">
                    <c:v>Alaudini kuru alla</c:v>
                  </c:pt>
                  <c:pt idx="2">
                    <c:v>Alaudini kuru (k-ta, 3730)</c:v>
                  </c:pt>
                  <c:pt idx="3">
                    <c:v>Djusahi järv</c:v>
                  </c:pt>
                  <c:pt idx="4">
                    <c:v>Fluoriidi kuru (k-ta, 3400)</c:v>
                  </c:pt>
                  <c:pt idx="5">
                    <c:v>Kulikaloni järv</c:v>
                  </c:pt>
                  <c:pt idx="6">
                    <c:v>Djusahi järv</c:v>
                  </c:pt>
                  <c:pt idx="7">
                    <c:v>Adamtashi kuru (1B-2A, 4000)</c:v>
                  </c:pt>
                  <c:pt idx="8">
                    <c:v>Alaudini järved</c:v>
                  </c:pt>
                  <c:pt idx="9">
                    <c:v>Alaudini järved (2700)</c:v>
                  </c:pt>
                  <c:pt idx="10">
                    <c:v>Vertikal-Alaudin</c:v>
                  </c:pt>
                  <c:pt idx="11">
                    <c:v>Alaudini järved</c:v>
                  </c:pt>
                  <c:pt idx="12">
                    <c:v>Alaudini järv</c:v>
                  </c:pt>
                  <c:pt idx="13">
                    <c:v>Roheline platsike </c:v>
                  </c:pt>
                  <c:pt idx="14">
                    <c:v>Mutnõi järv </c:v>
                  </c:pt>
                  <c:pt idx="15">
                    <c:v>Moreenid enne Chimtarga kuru</c:v>
                  </c:pt>
                  <c:pt idx="16">
                    <c:v>Laagrikohad Chimtarga kuru all</c:v>
                  </c:pt>
                  <c:pt idx="17">
                    <c:v>Chimtarga kuru (1B, 4600)</c:v>
                  </c:pt>
                  <c:pt idx="18">
                    <c:v>Laagrikohad Chimtarga kuru all</c:v>
                  </c:pt>
                  <c:pt idx="19">
                    <c:v>Chimtarga kuru (1B, 4600)</c:v>
                  </c:pt>
                  <c:pt idx="20">
                    <c:v>Energia tipp (2B, 5120)</c:v>
                  </c:pt>
                  <c:pt idx="21">
                    <c:v>Chimtarga kuru (1B, 4600)</c:v>
                  </c:pt>
                  <c:pt idx="22">
                    <c:v>Laagrikohad Chimtarga kuru all</c:v>
                  </c:pt>
                  <c:pt idx="23">
                    <c:v>Chimtarga kuru (1B, 4600)</c:v>
                  </c:pt>
                  <c:pt idx="24">
                    <c:v>P.Zindoni jõgi</c:v>
                  </c:pt>
                  <c:pt idx="25">
                    <c:v>Lääne-Mirali org</c:v>
                  </c:pt>
                  <c:pt idx="26">
                    <c:v>Mirali kuru (2B, 5000)</c:v>
                  </c:pt>
                  <c:pt idx="27">
                    <c:v>Chimtarga tipp (2B, 5487)</c:v>
                  </c:pt>
                  <c:pt idx="28">
                    <c:v>Mirali kuru</c:v>
                  </c:pt>
                  <c:pt idx="29">
                    <c:v>P.Zindoni jõgi</c:v>
                  </c:pt>
                  <c:pt idx="30">
                    <c:v>S.Allo järv</c:v>
                  </c:pt>
                  <c:pt idx="31">
                    <c:v>S.Allo järv</c:v>
                  </c:pt>
                  <c:pt idx="32">
                    <c:v>V.Zindani orgu pidi üles</c:v>
                  </c:pt>
                  <c:pt idx="33">
                    <c:v>Lõuna-Dvoinoi kuru (1A-1B, 4000)</c:v>
                  </c:pt>
                  <c:pt idx="34">
                    <c:v>Ahbasai org</c:v>
                  </c:pt>
                  <c:pt idx="35">
                    <c:v>Argi org</c:v>
                  </c:pt>
                  <c:pt idx="36">
                    <c:v>Sarõtagi küla </c:v>
                  </c:pt>
                  <c:pt idx="37">
                    <c:v>Iskanderkul</c:v>
                  </c:pt>
                </c:lvl>
                <c:lvl>
                  <c:pt idx="0">
                    <c:v>8.juuli</c:v>
                  </c:pt>
                  <c:pt idx="1">
                    <c:v>9.juuli</c:v>
                  </c:pt>
                  <c:pt idx="2">
                    <c:v>10.juuli</c:v>
                  </c:pt>
                  <c:pt idx="4">
                    <c:v>11.juuli</c:v>
                  </c:pt>
                  <c:pt idx="7">
                    <c:v>12.juuli</c:v>
                  </c:pt>
                  <c:pt idx="9">
                    <c:v>13.juuli</c:v>
                  </c:pt>
                  <c:pt idx="12">
                    <c:v>14.juuli</c:v>
                  </c:pt>
                  <c:pt idx="14">
                    <c:v>15.juuli</c:v>
                  </c:pt>
                  <c:pt idx="16">
                    <c:v>16.juuli</c:v>
                  </c:pt>
                  <c:pt idx="19">
                    <c:v>17.juuli</c:v>
                  </c:pt>
                  <c:pt idx="23">
                    <c:v>18.juuli</c:v>
                  </c:pt>
                  <c:pt idx="25">
                    <c:v>19.juuli</c:v>
                  </c:pt>
                  <c:pt idx="26">
                    <c:v>20.juuli</c:v>
                  </c:pt>
                  <c:pt idx="27">
                    <c:v>21.juuli</c:v>
                  </c:pt>
                  <c:pt idx="29">
                    <c:v>22.juuli</c:v>
                  </c:pt>
                  <c:pt idx="31">
                    <c:v>23.juuli</c:v>
                  </c:pt>
                  <c:pt idx="33">
                    <c:v>24.juuli</c:v>
                  </c:pt>
                  <c:pt idx="35">
                    <c:v>25.juuli</c:v>
                  </c:pt>
                  <c:pt idx="36">
                    <c:v>26.juuli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4">
                    <c:v>3</c:v>
                  </c:pt>
                  <c:pt idx="7">
                    <c:v>4</c:v>
                  </c:pt>
                  <c:pt idx="9">
                    <c:v>5</c:v>
                  </c:pt>
                  <c:pt idx="12">
                    <c:v>6</c:v>
                  </c:pt>
                  <c:pt idx="14">
                    <c:v>7</c:v>
                  </c:pt>
                  <c:pt idx="16">
                    <c:v>8</c:v>
                  </c:pt>
                  <c:pt idx="19">
                    <c:v>9</c:v>
                  </c:pt>
                  <c:pt idx="23">
                    <c:v>10</c:v>
                  </c:pt>
                  <c:pt idx="25">
                    <c:v>11</c:v>
                  </c:pt>
                  <c:pt idx="26">
                    <c:v>12</c:v>
                  </c:pt>
                  <c:pt idx="27">
                    <c:v>13</c:v>
                  </c:pt>
                  <c:pt idx="29">
                    <c:v>14</c:v>
                  </c:pt>
                  <c:pt idx="31">
                    <c:v>15</c:v>
                  </c:pt>
                  <c:pt idx="33">
                    <c:v>16</c:v>
                  </c:pt>
                  <c:pt idx="35">
                    <c:v>17</c:v>
                  </c:pt>
                  <c:pt idx="36">
                    <c:v>18</c:v>
                  </c:pt>
                </c:lvl>
              </c:multiLvlStrCache>
            </c:multiLvlStrRef>
          </c:cat>
          <c:val>
            <c:numRef>
              <c:f>altitude!$D$3:$D$40</c:f>
              <c:numCache>
                <c:formatCode>General</c:formatCode>
                <c:ptCount val="38"/>
                <c:pt idx="0">
                  <c:v>2630</c:v>
                </c:pt>
                <c:pt idx="1">
                  <c:v>3400</c:v>
                </c:pt>
                <c:pt idx="2">
                  <c:v>3730</c:v>
                </c:pt>
                <c:pt idx="3">
                  <c:v>2950</c:v>
                </c:pt>
                <c:pt idx="4">
                  <c:v>3400</c:v>
                </c:pt>
                <c:pt idx="5">
                  <c:v>2860</c:v>
                </c:pt>
                <c:pt idx="6">
                  <c:v>2950</c:v>
                </c:pt>
                <c:pt idx="7">
                  <c:v>4000</c:v>
                </c:pt>
                <c:pt idx="8">
                  <c:v>2700</c:v>
                </c:pt>
                <c:pt idx="9">
                  <c:v>2700</c:v>
                </c:pt>
                <c:pt idx="10">
                  <c:v>2630</c:v>
                </c:pt>
                <c:pt idx="11">
                  <c:v>2700</c:v>
                </c:pt>
                <c:pt idx="12">
                  <c:v>2700</c:v>
                </c:pt>
                <c:pt idx="13">
                  <c:v>3250</c:v>
                </c:pt>
                <c:pt idx="14">
                  <c:v>3400</c:v>
                </c:pt>
                <c:pt idx="15">
                  <c:v>4000</c:v>
                </c:pt>
                <c:pt idx="16">
                  <c:v>4300</c:v>
                </c:pt>
                <c:pt idx="17">
                  <c:v>4600</c:v>
                </c:pt>
                <c:pt idx="18">
                  <c:v>4300</c:v>
                </c:pt>
                <c:pt idx="19">
                  <c:v>4600</c:v>
                </c:pt>
                <c:pt idx="20">
                  <c:v>5120</c:v>
                </c:pt>
                <c:pt idx="21">
                  <c:v>4600</c:v>
                </c:pt>
                <c:pt idx="22">
                  <c:v>4300</c:v>
                </c:pt>
                <c:pt idx="23">
                  <c:v>4600</c:v>
                </c:pt>
                <c:pt idx="24">
                  <c:v>3500</c:v>
                </c:pt>
                <c:pt idx="25">
                  <c:v>4100</c:v>
                </c:pt>
                <c:pt idx="26">
                  <c:v>5000</c:v>
                </c:pt>
                <c:pt idx="27">
                  <c:v>5487</c:v>
                </c:pt>
                <c:pt idx="28">
                  <c:v>5000</c:v>
                </c:pt>
                <c:pt idx="29">
                  <c:v>3500</c:v>
                </c:pt>
                <c:pt idx="30">
                  <c:v>3200</c:v>
                </c:pt>
                <c:pt idx="31">
                  <c:v>3200</c:v>
                </c:pt>
                <c:pt idx="32">
                  <c:v>3300</c:v>
                </c:pt>
                <c:pt idx="33">
                  <c:v>4000</c:v>
                </c:pt>
                <c:pt idx="34">
                  <c:v>3300</c:v>
                </c:pt>
                <c:pt idx="35">
                  <c:v>2400</c:v>
                </c:pt>
                <c:pt idx="36">
                  <c:v>2300</c:v>
                </c:pt>
                <c:pt idx="37">
                  <c:v>2200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9008"/>
        <c:axId val="73770112"/>
      </c:lineChart>
      <c:catAx>
        <c:axId val="12253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73770112"/>
        <c:crosses val="autoZero"/>
        <c:auto val="1"/>
        <c:lblAlgn val="ctr"/>
        <c:lblOffset val="100"/>
        <c:noMultiLvlLbl val="0"/>
      </c:catAx>
      <c:valAx>
        <c:axId val="7377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3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95250</xdr:rowOff>
    </xdr:from>
    <xdr:to>
      <xdr:col>27</xdr:col>
      <xdr:colOff>28575</xdr:colOff>
      <xdr:row>37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0" workbookViewId="0">
      <selection activeCell="N43" sqref="N43"/>
    </sheetView>
  </sheetViews>
  <sheetFormatPr defaultRowHeight="15" x14ac:dyDescent="0.25"/>
  <cols>
    <col min="1" max="1" width="6.7109375" style="1" customWidth="1"/>
    <col min="2" max="2" width="8.7109375" style="1" customWidth="1"/>
    <col min="3" max="3" width="29.140625" style="1" customWidth="1"/>
    <col min="4" max="4" width="7.140625" style="2" customWidth="1"/>
    <col min="5" max="5" width="6.7109375" style="2" customWidth="1"/>
    <col min="6" max="6" width="8.28515625" style="2" customWidth="1"/>
    <col min="7" max="7" width="7" style="2" customWidth="1"/>
    <col min="8" max="8" width="6.7109375" style="2" customWidth="1"/>
    <col min="9" max="9" width="7.7109375" style="2" customWidth="1"/>
    <col min="10" max="10" width="52.85546875" style="1" customWidth="1"/>
    <col min="11" max="16384" width="9.140625" style="1"/>
  </cols>
  <sheetData>
    <row r="1" spans="1:12" ht="18.75" x14ac:dyDescent="0.3">
      <c r="A1" s="13" t="s">
        <v>35</v>
      </c>
      <c r="C1" s="13"/>
      <c r="E1" s="8"/>
      <c r="F1" s="8"/>
      <c r="G1" s="8"/>
      <c r="H1" s="8"/>
      <c r="I1" s="8"/>
      <c r="J1" s="51"/>
    </row>
    <row r="2" spans="1:12" ht="15.75" thickBot="1" x14ac:dyDescent="0.3"/>
    <row r="3" spans="1:12" s="15" customFormat="1" ht="48.75" customHeight="1" thickBot="1" x14ac:dyDescent="0.3">
      <c r="A3" s="24" t="s">
        <v>20</v>
      </c>
      <c r="B3" s="25" t="s">
        <v>15</v>
      </c>
      <c r="C3" s="25" t="s">
        <v>21</v>
      </c>
      <c r="D3" s="25" t="s">
        <v>16</v>
      </c>
      <c r="E3" s="25" t="s">
        <v>71</v>
      </c>
      <c r="F3" s="25" t="s">
        <v>23</v>
      </c>
      <c r="G3" s="25" t="s">
        <v>24</v>
      </c>
      <c r="H3" s="25" t="s">
        <v>32</v>
      </c>
      <c r="I3" s="25" t="s">
        <v>37</v>
      </c>
      <c r="J3" s="26" t="s">
        <v>36</v>
      </c>
    </row>
    <row r="4" spans="1:12" s="91" customFormat="1" x14ac:dyDescent="0.25">
      <c r="A4" s="61"/>
      <c r="B4" s="62">
        <v>41462</v>
      </c>
      <c r="C4" s="63" t="s">
        <v>0</v>
      </c>
      <c r="D4" s="64"/>
      <c r="E4" s="64"/>
      <c r="F4" s="64"/>
      <c r="G4" s="64"/>
      <c r="H4" s="65"/>
      <c r="I4" s="64"/>
      <c r="J4" s="66" t="s">
        <v>42</v>
      </c>
    </row>
    <row r="5" spans="1:12" s="57" customFormat="1" x14ac:dyDescent="0.25">
      <c r="A5" s="53"/>
      <c r="B5" s="54"/>
      <c r="C5" s="54" t="s">
        <v>1</v>
      </c>
      <c r="D5" s="55"/>
      <c r="E5" s="55"/>
      <c r="F5" s="55"/>
      <c r="G5" s="55"/>
      <c r="H5" s="56"/>
      <c r="I5" s="55"/>
      <c r="J5" s="46" t="s">
        <v>14</v>
      </c>
    </row>
    <row r="6" spans="1:12" s="57" customFormat="1" x14ac:dyDescent="0.25">
      <c r="A6" s="53"/>
      <c r="B6" s="54"/>
      <c r="C6" s="54" t="s">
        <v>3</v>
      </c>
      <c r="D6" s="55"/>
      <c r="E6" s="55"/>
      <c r="F6" s="55"/>
      <c r="G6" s="55"/>
      <c r="H6" s="56"/>
      <c r="I6" s="55"/>
      <c r="J6" s="46" t="s">
        <v>13</v>
      </c>
    </row>
    <row r="7" spans="1:12" s="57" customFormat="1" x14ac:dyDescent="0.25">
      <c r="A7" s="53"/>
      <c r="B7" s="67">
        <v>41463</v>
      </c>
      <c r="C7" s="54" t="s">
        <v>5</v>
      </c>
      <c r="D7" s="55"/>
      <c r="E7" s="55"/>
      <c r="F7" s="55"/>
      <c r="G7" s="55"/>
      <c r="H7" s="56"/>
      <c r="I7" s="55"/>
      <c r="J7" s="46" t="s">
        <v>91</v>
      </c>
    </row>
    <row r="8" spans="1:12" s="57" customFormat="1" ht="15.75" thickBot="1" x14ac:dyDescent="0.3">
      <c r="A8" s="70"/>
      <c r="B8" s="71"/>
      <c r="C8" s="71" t="s">
        <v>6</v>
      </c>
      <c r="D8" s="73">
        <v>2630</v>
      </c>
      <c r="E8" s="73"/>
      <c r="F8" s="73"/>
      <c r="G8" s="73"/>
      <c r="H8" s="83"/>
      <c r="I8" s="73">
        <v>2630</v>
      </c>
      <c r="J8" s="84" t="s">
        <v>92</v>
      </c>
    </row>
    <row r="9" spans="1:12" x14ac:dyDescent="0.25">
      <c r="A9" s="47">
        <v>1</v>
      </c>
      <c r="B9" s="48">
        <v>41464</v>
      </c>
      <c r="C9" s="85" t="s">
        <v>19</v>
      </c>
      <c r="D9" s="49">
        <v>3400</v>
      </c>
      <c r="E9" s="49">
        <f>D9-D8</f>
        <v>770</v>
      </c>
      <c r="F9" s="49">
        <v>770</v>
      </c>
      <c r="G9" s="49">
        <v>0</v>
      </c>
      <c r="H9" s="50">
        <v>5</v>
      </c>
      <c r="I9" s="49">
        <v>3400</v>
      </c>
      <c r="J9" s="78" t="s">
        <v>69</v>
      </c>
    </row>
    <row r="10" spans="1:12" x14ac:dyDescent="0.25">
      <c r="A10" s="28">
        <v>2</v>
      </c>
      <c r="B10" s="5">
        <v>41465</v>
      </c>
      <c r="C10" s="12" t="s">
        <v>18</v>
      </c>
      <c r="D10" s="7">
        <v>3730</v>
      </c>
      <c r="E10" s="4">
        <f t="shared" ref="E10:E45" si="0">D10-D9</f>
        <v>330</v>
      </c>
      <c r="F10" s="4"/>
      <c r="G10" s="4"/>
      <c r="H10" s="40"/>
      <c r="I10" s="4"/>
      <c r="J10" s="101" t="s">
        <v>86</v>
      </c>
    </row>
    <row r="11" spans="1:12" x14ac:dyDescent="0.25">
      <c r="A11" s="28"/>
      <c r="B11" s="4"/>
      <c r="C11" s="32" t="s">
        <v>12</v>
      </c>
      <c r="D11" s="4">
        <v>2950</v>
      </c>
      <c r="E11" s="4">
        <f t="shared" si="0"/>
        <v>-780</v>
      </c>
      <c r="F11" s="4">
        <v>330</v>
      </c>
      <c r="G11" s="4">
        <v>780</v>
      </c>
      <c r="H11" s="40">
        <v>5</v>
      </c>
      <c r="I11" s="4">
        <v>2950</v>
      </c>
      <c r="J11" s="101" t="s">
        <v>80</v>
      </c>
    </row>
    <row r="12" spans="1:12" x14ac:dyDescent="0.25">
      <c r="A12" s="28">
        <v>3</v>
      </c>
      <c r="B12" s="5">
        <v>41466</v>
      </c>
      <c r="C12" s="12" t="s">
        <v>38</v>
      </c>
      <c r="D12" s="4">
        <v>3400</v>
      </c>
      <c r="E12" s="4">
        <f t="shared" si="0"/>
        <v>450</v>
      </c>
      <c r="F12" s="4"/>
      <c r="G12" s="4"/>
      <c r="H12" s="40"/>
      <c r="I12" s="4"/>
      <c r="J12" s="101" t="s">
        <v>90</v>
      </c>
    </row>
    <row r="13" spans="1:12" x14ac:dyDescent="0.25">
      <c r="A13" s="28"/>
      <c r="B13" s="4"/>
      <c r="C13" s="16" t="s">
        <v>17</v>
      </c>
      <c r="D13" s="4">
        <v>2860</v>
      </c>
      <c r="E13" s="4">
        <f t="shared" si="0"/>
        <v>-540</v>
      </c>
      <c r="F13" s="4"/>
      <c r="G13" s="4"/>
      <c r="H13" s="40"/>
      <c r="I13" s="4"/>
      <c r="J13" s="58" t="s">
        <v>41</v>
      </c>
    </row>
    <row r="14" spans="1:12" x14ac:dyDescent="0.25">
      <c r="A14" s="28"/>
      <c r="B14" s="4"/>
      <c r="C14" s="4" t="s">
        <v>12</v>
      </c>
      <c r="D14" s="4">
        <v>2950</v>
      </c>
      <c r="E14" s="4">
        <f>D14-D13</f>
        <v>90</v>
      </c>
      <c r="F14" s="4">
        <v>540</v>
      </c>
      <c r="G14" s="4">
        <v>540</v>
      </c>
      <c r="H14" s="40">
        <v>12</v>
      </c>
      <c r="I14" s="4">
        <v>2950</v>
      </c>
      <c r="J14" s="95" t="s">
        <v>81</v>
      </c>
      <c r="L14" s="52" t="s">
        <v>34</v>
      </c>
    </row>
    <row r="15" spans="1:12" x14ac:dyDescent="0.25">
      <c r="A15" s="28">
        <v>4</v>
      </c>
      <c r="B15" s="5">
        <v>41467</v>
      </c>
      <c r="C15" s="12" t="s">
        <v>39</v>
      </c>
      <c r="D15" s="4">
        <v>4000</v>
      </c>
      <c r="E15" s="4">
        <f t="shared" si="0"/>
        <v>1050</v>
      </c>
      <c r="F15" s="4"/>
      <c r="G15" s="4"/>
      <c r="H15" s="40"/>
      <c r="I15" s="4"/>
      <c r="J15" s="101" t="s">
        <v>89</v>
      </c>
    </row>
    <row r="16" spans="1:12" x14ac:dyDescent="0.25">
      <c r="A16" s="28"/>
      <c r="B16" s="5"/>
      <c r="C16" s="16" t="s">
        <v>7</v>
      </c>
      <c r="D16" s="4">
        <v>2700</v>
      </c>
      <c r="E16" s="4">
        <f t="shared" si="0"/>
        <v>-1300</v>
      </c>
      <c r="F16" s="4">
        <v>1050</v>
      </c>
      <c r="G16" s="4">
        <v>1300</v>
      </c>
      <c r="H16" s="40">
        <v>8</v>
      </c>
      <c r="I16" s="4">
        <v>2700</v>
      </c>
      <c r="J16" s="95" t="s">
        <v>79</v>
      </c>
    </row>
    <row r="17" spans="1:10" s="9" customFormat="1" x14ac:dyDescent="0.25">
      <c r="A17" s="37">
        <v>5</v>
      </c>
      <c r="B17" s="17">
        <v>41468</v>
      </c>
      <c r="C17" s="10" t="s">
        <v>11</v>
      </c>
      <c r="D17" s="10">
        <v>2700</v>
      </c>
      <c r="E17" s="10"/>
      <c r="F17" s="10"/>
      <c r="G17" s="10"/>
      <c r="H17" s="42"/>
      <c r="I17" s="10"/>
      <c r="J17" s="38" t="s">
        <v>8</v>
      </c>
    </row>
    <row r="18" spans="1:10" x14ac:dyDescent="0.25">
      <c r="A18" s="59"/>
      <c r="B18" s="60"/>
      <c r="C18" s="21" t="s">
        <v>6</v>
      </c>
      <c r="D18" s="4">
        <v>2630</v>
      </c>
      <c r="E18" s="4">
        <f>D18-D16</f>
        <v>-70</v>
      </c>
      <c r="F18" s="4"/>
      <c r="G18" s="4"/>
      <c r="H18" s="40"/>
      <c r="I18" s="4"/>
      <c r="J18" s="58" t="s">
        <v>40</v>
      </c>
    </row>
    <row r="19" spans="1:10" s="9" customFormat="1" ht="15.75" thickBot="1" x14ac:dyDescent="0.3">
      <c r="A19" s="59"/>
      <c r="B19" s="60"/>
      <c r="C19" s="21" t="s">
        <v>7</v>
      </c>
      <c r="D19" s="4">
        <v>2700</v>
      </c>
      <c r="E19" s="4">
        <f>D19-D18</f>
        <v>70</v>
      </c>
      <c r="F19" s="4">
        <v>70</v>
      </c>
      <c r="G19" s="4">
        <v>70</v>
      </c>
      <c r="H19" s="40">
        <v>3</v>
      </c>
      <c r="I19" s="4">
        <v>2700</v>
      </c>
      <c r="J19" s="101" t="s">
        <v>93</v>
      </c>
    </row>
    <row r="20" spans="1:10" s="23" customFormat="1" ht="15.75" thickBot="1" x14ac:dyDescent="0.3">
      <c r="A20" s="98" t="s">
        <v>25</v>
      </c>
      <c r="B20" s="99"/>
      <c r="C20" s="99"/>
      <c r="D20" s="99"/>
      <c r="E20" s="100"/>
      <c r="F20" s="20">
        <f>SUM(F9:F19)</f>
        <v>2760</v>
      </c>
      <c r="G20" s="20">
        <f>SUM(G9:G19)</f>
        <v>2690</v>
      </c>
      <c r="H20" s="41">
        <f>SUM(H9:H19)</f>
        <v>33</v>
      </c>
      <c r="I20" s="20"/>
      <c r="J20" s="22" t="s">
        <v>73</v>
      </c>
    </row>
    <row r="21" spans="1:10" x14ac:dyDescent="0.25">
      <c r="A21" s="27">
        <v>6</v>
      </c>
      <c r="B21" s="29">
        <v>41469</v>
      </c>
      <c r="C21" s="77" t="s">
        <v>43</v>
      </c>
      <c r="D21" s="30">
        <v>2700</v>
      </c>
      <c r="E21" s="30"/>
      <c r="F21" s="30"/>
      <c r="G21" s="30"/>
      <c r="H21" s="39"/>
      <c r="I21" s="30"/>
      <c r="J21" s="34" t="s">
        <v>68</v>
      </c>
    </row>
    <row r="22" spans="1:10" s="9" customFormat="1" x14ac:dyDescent="0.25">
      <c r="A22" s="28"/>
      <c r="B22" s="5"/>
      <c r="C22" s="96" t="s">
        <v>78</v>
      </c>
      <c r="D22" s="4">
        <v>3250</v>
      </c>
      <c r="E22" s="4">
        <f t="shared" si="0"/>
        <v>550</v>
      </c>
      <c r="F22" s="4">
        <v>550</v>
      </c>
      <c r="G22" s="4"/>
      <c r="H22" s="40">
        <v>6</v>
      </c>
      <c r="I22" s="4">
        <v>3250</v>
      </c>
      <c r="J22" s="101" t="s">
        <v>94</v>
      </c>
    </row>
    <row r="23" spans="1:10" s="9" customFormat="1" x14ac:dyDescent="0.25">
      <c r="A23" s="28">
        <v>7</v>
      </c>
      <c r="B23" s="5">
        <v>41470</v>
      </c>
      <c r="C23" s="75" t="s">
        <v>44</v>
      </c>
      <c r="D23" s="4">
        <v>3400</v>
      </c>
      <c r="E23" s="4">
        <f t="shared" si="0"/>
        <v>150</v>
      </c>
      <c r="F23" s="4"/>
      <c r="G23" s="4"/>
      <c r="H23" s="40"/>
      <c r="I23" s="4"/>
      <c r="J23" s="76" t="s">
        <v>65</v>
      </c>
    </row>
    <row r="24" spans="1:10" s="9" customFormat="1" x14ac:dyDescent="0.25">
      <c r="A24" s="28"/>
      <c r="B24" s="5"/>
      <c r="C24" s="75" t="s">
        <v>45</v>
      </c>
      <c r="D24" s="4">
        <v>4000</v>
      </c>
      <c r="E24" s="4">
        <f t="shared" si="0"/>
        <v>600</v>
      </c>
      <c r="F24" s="4">
        <v>750</v>
      </c>
      <c r="G24" s="4"/>
      <c r="H24" s="40">
        <v>6</v>
      </c>
      <c r="I24" s="4">
        <v>4000</v>
      </c>
      <c r="J24" s="76" t="s">
        <v>47</v>
      </c>
    </row>
    <row r="25" spans="1:10" s="9" customFormat="1" x14ac:dyDescent="0.25">
      <c r="A25" s="28">
        <v>8</v>
      </c>
      <c r="B25" s="5">
        <v>41471</v>
      </c>
      <c r="C25" s="75" t="s">
        <v>46</v>
      </c>
      <c r="D25" s="4">
        <v>4300</v>
      </c>
      <c r="E25" s="4">
        <f t="shared" si="0"/>
        <v>300</v>
      </c>
      <c r="F25" s="4"/>
      <c r="G25" s="4"/>
      <c r="H25" s="40"/>
      <c r="I25" s="4"/>
      <c r="J25" s="76" t="s">
        <v>66</v>
      </c>
    </row>
    <row r="26" spans="1:10" s="9" customFormat="1" x14ac:dyDescent="0.25">
      <c r="A26" s="28"/>
      <c r="B26" s="5"/>
      <c r="C26" s="12" t="s">
        <v>48</v>
      </c>
      <c r="D26" s="4">
        <v>4600</v>
      </c>
      <c r="E26" s="4">
        <f t="shared" si="0"/>
        <v>300</v>
      </c>
      <c r="F26" s="4"/>
      <c r="G26" s="4"/>
      <c r="H26" s="40"/>
      <c r="I26" s="4"/>
      <c r="J26" s="101" t="s">
        <v>95</v>
      </c>
    </row>
    <row r="27" spans="1:10" s="9" customFormat="1" x14ac:dyDescent="0.25">
      <c r="A27" s="86"/>
      <c r="B27" s="80"/>
      <c r="C27" s="75" t="s">
        <v>46</v>
      </c>
      <c r="D27" s="4">
        <v>4300</v>
      </c>
      <c r="E27" s="4">
        <f>D27-D26</f>
        <v>-300</v>
      </c>
      <c r="F27" s="4">
        <v>600</v>
      </c>
      <c r="G27" s="4">
        <v>300</v>
      </c>
      <c r="H27" s="40">
        <v>5</v>
      </c>
      <c r="I27" s="4">
        <v>4300</v>
      </c>
      <c r="J27" s="101" t="s">
        <v>85</v>
      </c>
    </row>
    <row r="28" spans="1:10" s="9" customFormat="1" x14ac:dyDescent="0.25">
      <c r="A28" s="28">
        <v>9</v>
      </c>
      <c r="B28" s="5">
        <v>41472</v>
      </c>
      <c r="C28" s="75" t="s">
        <v>48</v>
      </c>
      <c r="D28" s="4">
        <v>4600</v>
      </c>
      <c r="E28" s="4">
        <f t="shared" si="0"/>
        <v>300</v>
      </c>
      <c r="F28" s="4"/>
      <c r="G28" s="4"/>
      <c r="H28" s="40"/>
      <c r="I28" s="4"/>
      <c r="J28" s="76" t="s">
        <v>49</v>
      </c>
    </row>
    <row r="29" spans="1:10" s="9" customFormat="1" x14ac:dyDescent="0.25">
      <c r="A29" s="28"/>
      <c r="B29" s="5"/>
      <c r="C29" s="12" t="s">
        <v>67</v>
      </c>
      <c r="D29" s="4">
        <v>5120</v>
      </c>
      <c r="E29" s="4">
        <f t="shared" si="0"/>
        <v>520</v>
      </c>
      <c r="F29" s="4"/>
      <c r="G29" s="4"/>
      <c r="H29" s="40"/>
      <c r="I29" s="4"/>
      <c r="J29" s="45" t="s">
        <v>87</v>
      </c>
    </row>
    <row r="30" spans="1:10" s="9" customFormat="1" x14ac:dyDescent="0.25">
      <c r="A30" s="28"/>
      <c r="B30" s="5"/>
      <c r="C30" s="7" t="s">
        <v>48</v>
      </c>
      <c r="D30" s="4">
        <v>4600</v>
      </c>
      <c r="E30" s="4">
        <f t="shared" si="0"/>
        <v>-520</v>
      </c>
      <c r="F30" s="4"/>
      <c r="G30" s="4"/>
      <c r="H30" s="40"/>
      <c r="I30" s="4"/>
      <c r="J30" s="101" t="s">
        <v>96</v>
      </c>
    </row>
    <row r="31" spans="1:10" s="9" customFormat="1" x14ac:dyDescent="0.25">
      <c r="A31" s="28"/>
      <c r="B31" s="5"/>
      <c r="C31" s="7" t="s">
        <v>46</v>
      </c>
      <c r="D31" s="4">
        <v>4300</v>
      </c>
      <c r="E31" s="4">
        <f t="shared" si="0"/>
        <v>-300</v>
      </c>
      <c r="F31" s="4">
        <v>820</v>
      </c>
      <c r="G31" s="4">
        <v>820</v>
      </c>
      <c r="H31" s="40">
        <v>5</v>
      </c>
      <c r="I31" s="4">
        <v>4300</v>
      </c>
      <c r="J31" s="101" t="s">
        <v>74</v>
      </c>
    </row>
    <row r="32" spans="1:10" s="9" customFormat="1" x14ac:dyDescent="0.25">
      <c r="A32" s="28">
        <v>10</v>
      </c>
      <c r="B32" s="5">
        <v>41473</v>
      </c>
      <c r="C32" s="97" t="s">
        <v>48</v>
      </c>
      <c r="D32" s="4">
        <v>4600</v>
      </c>
      <c r="E32" s="4">
        <f t="shared" si="0"/>
        <v>300</v>
      </c>
      <c r="F32" s="4"/>
      <c r="G32" s="4"/>
      <c r="H32" s="40"/>
      <c r="I32" s="4"/>
      <c r="J32" s="95" t="s">
        <v>82</v>
      </c>
    </row>
    <row r="33" spans="1:11" s="9" customFormat="1" x14ac:dyDescent="0.25">
      <c r="A33" s="28"/>
      <c r="B33" s="5"/>
      <c r="C33" s="75" t="s">
        <v>28</v>
      </c>
      <c r="D33" s="4">
        <v>3500</v>
      </c>
      <c r="E33" s="4">
        <f>D33-D30</f>
        <v>-1100</v>
      </c>
      <c r="F33" s="7">
        <v>300</v>
      </c>
      <c r="G33" s="7">
        <v>1100</v>
      </c>
      <c r="H33" s="40">
        <v>8</v>
      </c>
      <c r="I33" s="4">
        <v>3700</v>
      </c>
      <c r="J33" s="101" t="s">
        <v>97</v>
      </c>
      <c r="K33" s="9" t="s">
        <v>34</v>
      </c>
    </row>
    <row r="34" spans="1:11" s="9" customFormat="1" x14ac:dyDescent="0.25">
      <c r="A34" s="35">
        <v>11</v>
      </c>
      <c r="B34" s="79">
        <v>41474</v>
      </c>
      <c r="C34" s="75" t="s">
        <v>57</v>
      </c>
      <c r="D34" s="4">
        <v>4100</v>
      </c>
      <c r="E34" s="4">
        <f t="shared" si="0"/>
        <v>600</v>
      </c>
      <c r="F34" s="4">
        <v>600</v>
      </c>
      <c r="G34" s="4"/>
      <c r="H34" s="40">
        <v>3</v>
      </c>
      <c r="I34" s="4">
        <v>4100</v>
      </c>
      <c r="J34" s="101" t="s">
        <v>84</v>
      </c>
    </row>
    <row r="35" spans="1:11" x14ac:dyDescent="0.25">
      <c r="A35" s="28">
        <v>12</v>
      </c>
      <c r="B35" s="5">
        <v>41475</v>
      </c>
      <c r="C35" s="12" t="s">
        <v>54</v>
      </c>
      <c r="D35" s="7">
        <v>5000</v>
      </c>
      <c r="E35" s="4">
        <f>D35-D34</f>
        <v>900</v>
      </c>
      <c r="F35" s="4">
        <v>900</v>
      </c>
      <c r="G35" s="4"/>
      <c r="H35" s="40">
        <v>3</v>
      </c>
      <c r="I35" s="4">
        <v>5000</v>
      </c>
      <c r="J35" s="76" t="s">
        <v>51</v>
      </c>
    </row>
    <row r="36" spans="1:11" x14ac:dyDescent="0.25">
      <c r="A36" s="28">
        <v>13</v>
      </c>
      <c r="B36" s="5">
        <v>41476</v>
      </c>
      <c r="C36" s="12" t="s">
        <v>10</v>
      </c>
      <c r="D36" s="7">
        <v>5487</v>
      </c>
      <c r="E36" s="4">
        <f>D36-D35</f>
        <v>487</v>
      </c>
      <c r="F36" s="4"/>
      <c r="G36" s="4"/>
      <c r="H36" s="40"/>
      <c r="I36" s="4"/>
      <c r="J36" s="45" t="s">
        <v>98</v>
      </c>
    </row>
    <row r="37" spans="1:11" x14ac:dyDescent="0.25">
      <c r="A37" s="28"/>
      <c r="B37" s="5"/>
      <c r="C37" s="18" t="s">
        <v>9</v>
      </c>
      <c r="D37" s="7">
        <v>5000</v>
      </c>
      <c r="E37" s="4">
        <f t="shared" si="0"/>
        <v>-487</v>
      </c>
      <c r="F37" s="4">
        <v>487</v>
      </c>
      <c r="G37" s="4">
        <v>487</v>
      </c>
      <c r="H37" s="40">
        <v>4</v>
      </c>
      <c r="I37" s="4">
        <v>5000</v>
      </c>
      <c r="J37" s="95" t="s">
        <v>75</v>
      </c>
    </row>
    <row r="38" spans="1:11" x14ac:dyDescent="0.25">
      <c r="A38" s="28">
        <v>14</v>
      </c>
      <c r="B38" s="5">
        <v>41477</v>
      </c>
      <c r="C38" s="32" t="s">
        <v>28</v>
      </c>
      <c r="D38" s="7">
        <v>3500</v>
      </c>
      <c r="E38" s="4">
        <f t="shared" si="0"/>
        <v>-1500</v>
      </c>
      <c r="F38" s="4"/>
      <c r="G38" s="4"/>
      <c r="H38" s="40"/>
      <c r="I38" s="4"/>
      <c r="J38" s="31" t="s">
        <v>22</v>
      </c>
    </row>
    <row r="39" spans="1:11" s="19" customFormat="1" x14ac:dyDescent="0.25">
      <c r="A39" s="35"/>
      <c r="B39" s="7"/>
      <c r="C39" s="7" t="s">
        <v>30</v>
      </c>
      <c r="D39" s="7">
        <v>3200</v>
      </c>
      <c r="E39" s="4">
        <f t="shared" si="0"/>
        <v>-300</v>
      </c>
      <c r="F39" s="4"/>
      <c r="G39" s="7">
        <v>1800</v>
      </c>
      <c r="H39" s="40">
        <v>12</v>
      </c>
      <c r="I39" s="4">
        <v>3200</v>
      </c>
      <c r="J39" s="36" t="s">
        <v>53</v>
      </c>
    </row>
    <row r="40" spans="1:11" s="9" customFormat="1" x14ac:dyDescent="0.25">
      <c r="A40" s="37">
        <v>15</v>
      </c>
      <c r="B40" s="17">
        <v>41478</v>
      </c>
      <c r="C40" s="10" t="s">
        <v>30</v>
      </c>
      <c r="D40" s="10">
        <v>3200</v>
      </c>
      <c r="E40" s="10"/>
      <c r="F40" s="10"/>
      <c r="G40" s="10"/>
      <c r="H40" s="42"/>
      <c r="I40" s="10"/>
      <c r="J40" s="38" t="s">
        <v>50</v>
      </c>
    </row>
    <row r="41" spans="1:11" x14ac:dyDescent="0.25">
      <c r="A41" s="87"/>
      <c r="B41" s="3"/>
      <c r="C41" s="32" t="s">
        <v>29</v>
      </c>
      <c r="D41" s="7">
        <v>3300</v>
      </c>
      <c r="E41" s="7">
        <f t="shared" si="0"/>
        <v>100</v>
      </c>
      <c r="F41" s="7">
        <v>100</v>
      </c>
      <c r="G41" s="7"/>
      <c r="H41" s="43">
        <v>3</v>
      </c>
      <c r="I41" s="7">
        <v>3300</v>
      </c>
      <c r="J41" s="76" t="s">
        <v>52</v>
      </c>
    </row>
    <row r="42" spans="1:11" x14ac:dyDescent="0.25">
      <c r="A42" s="88">
        <v>16</v>
      </c>
      <c r="B42" s="81">
        <v>41479</v>
      </c>
      <c r="C42" s="12" t="s">
        <v>55</v>
      </c>
      <c r="D42" s="7">
        <v>4000</v>
      </c>
      <c r="E42" s="7">
        <f t="shared" si="0"/>
        <v>700</v>
      </c>
      <c r="F42" s="7"/>
      <c r="G42" s="7"/>
      <c r="H42" s="43"/>
      <c r="I42" s="7"/>
      <c r="J42" s="101" t="s">
        <v>88</v>
      </c>
    </row>
    <row r="43" spans="1:11" x14ac:dyDescent="0.25">
      <c r="A43" s="28"/>
      <c r="B43" s="4"/>
      <c r="C43" s="75" t="s">
        <v>56</v>
      </c>
      <c r="D43" s="7">
        <v>3300</v>
      </c>
      <c r="E43" s="7">
        <f t="shared" si="0"/>
        <v>-700</v>
      </c>
      <c r="F43" s="7">
        <v>700</v>
      </c>
      <c r="G43" s="7">
        <v>700</v>
      </c>
      <c r="H43" s="43">
        <v>10</v>
      </c>
      <c r="I43" s="7">
        <v>3200</v>
      </c>
      <c r="J43" s="95" t="s">
        <v>76</v>
      </c>
    </row>
    <row r="44" spans="1:11" x14ac:dyDescent="0.25">
      <c r="A44" s="88">
        <v>17</v>
      </c>
      <c r="B44" s="81">
        <v>41480</v>
      </c>
      <c r="C44" s="75" t="s">
        <v>31</v>
      </c>
      <c r="D44" s="7">
        <v>2400</v>
      </c>
      <c r="E44" s="7">
        <f t="shared" si="0"/>
        <v>-900</v>
      </c>
      <c r="F44" s="7"/>
      <c r="G44" s="7">
        <v>900</v>
      </c>
      <c r="H44" s="43">
        <v>25</v>
      </c>
      <c r="I44" s="7">
        <v>2400</v>
      </c>
      <c r="J44" s="95" t="s">
        <v>77</v>
      </c>
    </row>
    <row r="45" spans="1:11" x14ac:dyDescent="0.25">
      <c r="A45" s="88">
        <v>18</v>
      </c>
      <c r="B45" s="81">
        <v>41481</v>
      </c>
      <c r="C45" s="75" t="s">
        <v>58</v>
      </c>
      <c r="D45" s="7">
        <v>2300</v>
      </c>
      <c r="E45" s="7">
        <f t="shared" si="0"/>
        <v>-100</v>
      </c>
      <c r="F45" s="7"/>
      <c r="G45" s="7">
        <v>100</v>
      </c>
      <c r="H45" s="43">
        <v>7</v>
      </c>
      <c r="I45" s="7"/>
      <c r="J45" s="76" t="s">
        <v>64</v>
      </c>
    </row>
    <row r="46" spans="1:11" s="57" customFormat="1" ht="15.75" thickBot="1" x14ac:dyDescent="0.3">
      <c r="A46" s="89"/>
      <c r="B46" s="72"/>
      <c r="C46" s="71" t="s">
        <v>27</v>
      </c>
      <c r="D46" s="71">
        <v>2200</v>
      </c>
      <c r="E46" s="71"/>
      <c r="F46" s="71"/>
      <c r="G46" s="71"/>
      <c r="H46" s="90"/>
      <c r="I46" s="71">
        <v>2200</v>
      </c>
      <c r="J46" s="84" t="s">
        <v>63</v>
      </c>
    </row>
    <row r="47" spans="1:11" s="11" customFormat="1" ht="15.75" thickBot="1" x14ac:dyDescent="0.3">
      <c r="A47" s="98" t="s">
        <v>25</v>
      </c>
      <c r="B47" s="99"/>
      <c r="C47" s="99"/>
      <c r="D47" s="99"/>
      <c r="E47" s="100"/>
      <c r="F47" s="33">
        <f>SUM(F21:F46)</f>
        <v>5807</v>
      </c>
      <c r="G47" s="33">
        <f>SUM(G21:G46)</f>
        <v>6207</v>
      </c>
      <c r="H47" s="44">
        <f>SUM(H21:H46)</f>
        <v>97</v>
      </c>
      <c r="I47" s="33"/>
      <c r="J47" s="22" t="s">
        <v>83</v>
      </c>
    </row>
    <row r="48" spans="1:11" s="57" customFormat="1" x14ac:dyDescent="0.25">
      <c r="A48" s="53"/>
      <c r="B48" s="67">
        <v>41482</v>
      </c>
      <c r="C48" s="68" t="s">
        <v>61</v>
      </c>
      <c r="D48" s="55">
        <v>2200</v>
      </c>
      <c r="E48" s="55"/>
      <c r="F48" s="55"/>
      <c r="G48" s="55"/>
      <c r="H48" s="55"/>
      <c r="I48" s="55">
        <v>2200</v>
      </c>
      <c r="J48" s="69" t="s">
        <v>33</v>
      </c>
    </row>
    <row r="49" spans="1:10" s="57" customFormat="1" x14ac:dyDescent="0.25">
      <c r="A49" s="53"/>
      <c r="B49" s="67">
        <v>41483</v>
      </c>
      <c r="C49" s="68" t="s">
        <v>5</v>
      </c>
      <c r="D49" s="55"/>
      <c r="E49" s="55"/>
      <c r="F49" s="55"/>
      <c r="G49" s="55"/>
      <c r="H49" s="55"/>
      <c r="I49" s="55"/>
      <c r="J49" s="69" t="s">
        <v>62</v>
      </c>
    </row>
    <row r="50" spans="1:10" s="57" customFormat="1" x14ac:dyDescent="0.25">
      <c r="A50" s="53"/>
      <c r="B50" s="67">
        <v>41484</v>
      </c>
      <c r="C50" s="68" t="s">
        <v>5</v>
      </c>
      <c r="D50" s="55"/>
      <c r="E50" s="55"/>
      <c r="F50" s="55"/>
      <c r="G50" s="55"/>
      <c r="H50" s="55"/>
      <c r="I50" s="55"/>
      <c r="J50" s="69" t="s">
        <v>4</v>
      </c>
    </row>
    <row r="51" spans="1:10" s="57" customFormat="1" x14ac:dyDescent="0.25">
      <c r="A51" s="53"/>
      <c r="B51" s="67"/>
      <c r="C51" s="68" t="s">
        <v>3</v>
      </c>
      <c r="D51" s="55"/>
      <c r="E51" s="55"/>
      <c r="F51" s="55"/>
      <c r="G51" s="55"/>
      <c r="H51" s="55"/>
      <c r="I51" s="55"/>
      <c r="J51" s="69" t="s">
        <v>2</v>
      </c>
    </row>
    <row r="52" spans="1:10" s="57" customFormat="1" x14ac:dyDescent="0.25">
      <c r="A52" s="53"/>
      <c r="B52" s="67"/>
      <c r="C52" s="68" t="s">
        <v>1</v>
      </c>
      <c r="D52" s="55"/>
      <c r="E52" s="55"/>
      <c r="F52" s="55"/>
      <c r="G52" s="55"/>
      <c r="H52" s="55"/>
      <c r="I52" s="55"/>
      <c r="J52" s="69" t="s">
        <v>26</v>
      </c>
    </row>
    <row r="53" spans="1:10" s="57" customFormat="1" ht="15.75" thickBot="1" x14ac:dyDescent="0.3">
      <c r="A53" s="70"/>
      <c r="B53" s="71"/>
      <c r="C53" s="72" t="s">
        <v>0</v>
      </c>
      <c r="D53" s="73"/>
      <c r="E53" s="73"/>
      <c r="F53" s="73"/>
      <c r="G53" s="73"/>
      <c r="H53" s="73"/>
      <c r="I53" s="73"/>
      <c r="J53" s="74" t="s">
        <v>60</v>
      </c>
    </row>
    <row r="54" spans="1:10" s="11" customFormat="1" ht="15.75" thickBot="1" x14ac:dyDescent="0.3">
      <c r="A54" s="98" t="s">
        <v>59</v>
      </c>
      <c r="B54" s="99"/>
      <c r="C54" s="99"/>
      <c r="D54" s="99"/>
      <c r="E54" s="100"/>
      <c r="F54" s="20">
        <f xml:space="preserve"> F20+F47</f>
        <v>8567</v>
      </c>
      <c r="G54" s="20">
        <f xml:space="preserve"> G20+G47</f>
        <v>8897</v>
      </c>
      <c r="H54" s="20">
        <f xml:space="preserve"> H20+H47</f>
        <v>130</v>
      </c>
      <c r="I54" s="20"/>
      <c r="J54" s="92" t="s">
        <v>72</v>
      </c>
    </row>
  </sheetData>
  <mergeCells count="3">
    <mergeCell ref="A20:E20"/>
    <mergeCell ref="A47:E47"/>
    <mergeCell ref="A54:E54"/>
  </mergeCells>
  <pageMargins left="0" right="0" top="0" bottom="0" header="0.31496062992125984" footer="0.31496062992125984"/>
  <pageSetup paperSize="9" orientation="landscape" verticalDpi="1200" r:id="rId1"/>
  <ignoredErrors>
    <ignoredError sqref="E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C29" sqref="C29"/>
    </sheetView>
  </sheetViews>
  <sheetFormatPr defaultRowHeight="15" x14ac:dyDescent="0.25"/>
  <cols>
    <col min="1" max="1" width="6.7109375" style="1" customWidth="1"/>
    <col min="2" max="2" width="8.7109375" style="1" customWidth="1"/>
    <col min="3" max="3" width="29.140625" style="1" customWidth="1"/>
    <col min="4" max="4" width="7.140625" style="2" customWidth="1"/>
    <col min="5" max="5" width="7.7109375" style="2" customWidth="1"/>
    <col min="6" max="16384" width="9.140625" style="1"/>
  </cols>
  <sheetData>
    <row r="2" spans="1:7" s="15" customFormat="1" ht="48.75" customHeight="1" x14ac:dyDescent="0.25">
      <c r="A2" s="94" t="s">
        <v>20</v>
      </c>
      <c r="B2" s="94" t="s">
        <v>15</v>
      </c>
      <c r="C2" s="94" t="s">
        <v>21</v>
      </c>
      <c r="D2" s="94" t="s">
        <v>16</v>
      </c>
      <c r="E2" s="94" t="s">
        <v>37</v>
      </c>
    </row>
    <row r="3" spans="1:7" s="57" customFormat="1" x14ac:dyDescent="0.25">
      <c r="A3" s="7">
        <v>0</v>
      </c>
      <c r="B3" s="79">
        <v>41463</v>
      </c>
      <c r="C3" s="7" t="s">
        <v>6</v>
      </c>
      <c r="D3" s="82">
        <v>2630</v>
      </c>
      <c r="E3" s="82">
        <v>2630</v>
      </c>
    </row>
    <row r="4" spans="1:7" x14ac:dyDescent="0.25">
      <c r="A4" s="7">
        <v>1</v>
      </c>
      <c r="B4" s="79">
        <v>41464</v>
      </c>
      <c r="C4" s="7" t="s">
        <v>19</v>
      </c>
      <c r="D4" s="7">
        <v>3400</v>
      </c>
      <c r="E4" s="7">
        <v>3400</v>
      </c>
    </row>
    <row r="5" spans="1:7" x14ac:dyDescent="0.25">
      <c r="A5" s="7">
        <v>2</v>
      </c>
      <c r="B5" s="79">
        <v>41465</v>
      </c>
      <c r="C5" s="7" t="s">
        <v>18</v>
      </c>
      <c r="D5" s="7">
        <v>3730</v>
      </c>
      <c r="E5" s="7"/>
    </row>
    <row r="6" spans="1:7" x14ac:dyDescent="0.25">
      <c r="A6" s="7"/>
      <c r="B6" s="7"/>
      <c r="C6" s="7" t="s">
        <v>12</v>
      </c>
      <c r="D6" s="7">
        <v>2950</v>
      </c>
      <c r="E6" s="7">
        <v>2950</v>
      </c>
    </row>
    <row r="7" spans="1:7" x14ac:dyDescent="0.25">
      <c r="A7" s="7">
        <v>3</v>
      </c>
      <c r="B7" s="79">
        <v>41466</v>
      </c>
      <c r="C7" s="7" t="s">
        <v>38</v>
      </c>
      <c r="D7" s="7">
        <v>3400</v>
      </c>
      <c r="E7" s="7"/>
    </row>
    <row r="8" spans="1:7" x14ac:dyDescent="0.25">
      <c r="A8" s="7"/>
      <c r="B8" s="7"/>
      <c r="C8" s="7" t="s">
        <v>17</v>
      </c>
      <c r="D8" s="7">
        <v>2860</v>
      </c>
      <c r="E8" s="7"/>
    </row>
    <row r="9" spans="1:7" x14ac:dyDescent="0.25">
      <c r="A9" s="7"/>
      <c r="B9" s="7"/>
      <c r="C9" s="7" t="s">
        <v>12</v>
      </c>
      <c r="D9" s="7">
        <v>2950</v>
      </c>
      <c r="E9" s="7">
        <v>2950</v>
      </c>
      <c r="G9" s="52" t="s">
        <v>34</v>
      </c>
    </row>
    <row r="10" spans="1:7" x14ac:dyDescent="0.25">
      <c r="A10" s="7">
        <v>4</v>
      </c>
      <c r="B10" s="79">
        <v>41467</v>
      </c>
      <c r="C10" s="7" t="s">
        <v>39</v>
      </c>
      <c r="D10" s="7">
        <v>4000</v>
      </c>
      <c r="E10" s="7"/>
    </row>
    <row r="11" spans="1:7" x14ac:dyDescent="0.25">
      <c r="A11" s="7"/>
      <c r="B11" s="79"/>
      <c r="C11" s="7" t="s">
        <v>7</v>
      </c>
      <c r="D11" s="7">
        <v>2700</v>
      </c>
      <c r="E11" s="7">
        <v>2700</v>
      </c>
    </row>
    <row r="12" spans="1:7" s="9" customFormat="1" x14ac:dyDescent="0.25">
      <c r="A12" s="7">
        <v>5</v>
      </c>
      <c r="B12" s="79">
        <v>41468</v>
      </c>
      <c r="C12" s="7" t="s">
        <v>11</v>
      </c>
      <c r="D12" s="7">
        <v>2700</v>
      </c>
      <c r="E12" s="7">
        <v>2700</v>
      </c>
    </row>
    <row r="13" spans="1:7" x14ac:dyDescent="0.25">
      <c r="A13" s="7"/>
      <c r="B13" s="79"/>
      <c r="C13" s="7" t="s">
        <v>6</v>
      </c>
      <c r="D13" s="7">
        <v>2630</v>
      </c>
      <c r="E13" s="7"/>
    </row>
    <row r="14" spans="1:7" s="9" customFormat="1" x14ac:dyDescent="0.25">
      <c r="A14" s="7"/>
      <c r="B14" s="79"/>
      <c r="C14" s="7" t="s">
        <v>7</v>
      </c>
      <c r="D14" s="7">
        <v>2700</v>
      </c>
      <c r="E14" s="7">
        <v>2700</v>
      </c>
    </row>
    <row r="15" spans="1:7" x14ac:dyDescent="0.25">
      <c r="A15" s="7">
        <v>6</v>
      </c>
      <c r="B15" s="79">
        <v>41469</v>
      </c>
      <c r="C15" s="7" t="s">
        <v>43</v>
      </c>
      <c r="D15" s="7">
        <v>2700</v>
      </c>
      <c r="E15" s="7"/>
    </row>
    <row r="16" spans="1:7" s="9" customFormat="1" x14ac:dyDescent="0.25">
      <c r="A16" s="7"/>
      <c r="B16" s="79"/>
      <c r="C16" s="7" t="s">
        <v>70</v>
      </c>
      <c r="D16" s="7">
        <v>3250</v>
      </c>
      <c r="E16" s="7">
        <v>3250</v>
      </c>
    </row>
    <row r="17" spans="1:6" s="9" customFormat="1" x14ac:dyDescent="0.25">
      <c r="A17" s="7">
        <v>7</v>
      </c>
      <c r="B17" s="79">
        <v>41470</v>
      </c>
      <c r="C17" s="7" t="s">
        <v>44</v>
      </c>
      <c r="D17" s="7">
        <v>3400</v>
      </c>
      <c r="E17" s="7"/>
    </row>
    <row r="18" spans="1:6" s="9" customFormat="1" x14ac:dyDescent="0.25">
      <c r="A18" s="7"/>
      <c r="B18" s="79"/>
      <c r="C18" s="7" t="s">
        <v>45</v>
      </c>
      <c r="D18" s="7">
        <v>4000</v>
      </c>
      <c r="E18" s="7">
        <v>4000</v>
      </c>
    </row>
    <row r="19" spans="1:6" s="9" customFormat="1" x14ac:dyDescent="0.25">
      <c r="A19" s="7">
        <v>8</v>
      </c>
      <c r="B19" s="79">
        <v>41471</v>
      </c>
      <c r="C19" s="7" t="s">
        <v>46</v>
      </c>
      <c r="D19" s="7">
        <v>4300</v>
      </c>
      <c r="E19" s="7"/>
    </row>
    <row r="20" spans="1:6" s="9" customFormat="1" x14ac:dyDescent="0.25">
      <c r="A20" s="7"/>
      <c r="B20" s="79"/>
      <c r="C20" s="7" t="s">
        <v>48</v>
      </c>
      <c r="D20" s="7">
        <v>4600</v>
      </c>
      <c r="E20" s="7"/>
    </row>
    <row r="21" spans="1:6" s="9" customFormat="1" x14ac:dyDescent="0.25">
      <c r="A21" s="6"/>
      <c r="B21" s="6"/>
      <c r="C21" s="7" t="s">
        <v>46</v>
      </c>
      <c r="D21" s="7">
        <v>4300</v>
      </c>
      <c r="E21" s="7">
        <v>4300</v>
      </c>
    </row>
    <row r="22" spans="1:6" s="9" customFormat="1" x14ac:dyDescent="0.25">
      <c r="A22" s="7">
        <v>9</v>
      </c>
      <c r="B22" s="79">
        <v>41472</v>
      </c>
      <c r="C22" s="7" t="s">
        <v>48</v>
      </c>
      <c r="D22" s="7">
        <v>4600</v>
      </c>
      <c r="E22" s="7"/>
    </row>
    <row r="23" spans="1:6" s="9" customFormat="1" x14ac:dyDescent="0.25">
      <c r="A23" s="7"/>
      <c r="B23" s="79"/>
      <c r="C23" s="7" t="s">
        <v>67</v>
      </c>
      <c r="D23" s="7">
        <v>5120</v>
      </c>
      <c r="E23" s="7"/>
    </row>
    <row r="24" spans="1:6" s="9" customFormat="1" x14ac:dyDescent="0.25">
      <c r="A24" s="7"/>
      <c r="B24" s="79"/>
      <c r="C24" s="7" t="s">
        <v>48</v>
      </c>
      <c r="D24" s="7">
        <v>4600</v>
      </c>
      <c r="E24" s="7"/>
    </row>
    <row r="25" spans="1:6" s="9" customFormat="1" x14ac:dyDescent="0.25">
      <c r="A25" s="7"/>
      <c r="B25" s="79"/>
      <c r="C25" s="7" t="s">
        <v>46</v>
      </c>
      <c r="D25" s="7">
        <v>4300</v>
      </c>
      <c r="E25" s="7">
        <v>4300</v>
      </c>
    </row>
    <row r="26" spans="1:6" s="9" customFormat="1" x14ac:dyDescent="0.25">
      <c r="A26" s="7">
        <v>10</v>
      </c>
      <c r="B26" s="79">
        <v>41473</v>
      </c>
      <c r="C26" s="7" t="s">
        <v>48</v>
      </c>
      <c r="D26" s="7">
        <v>4600</v>
      </c>
      <c r="E26" s="7"/>
    </row>
    <row r="27" spans="1:6" s="9" customFormat="1" x14ac:dyDescent="0.25">
      <c r="A27" s="7"/>
      <c r="B27" s="79"/>
      <c r="C27" s="7" t="s">
        <v>28</v>
      </c>
      <c r="D27" s="7">
        <v>3500</v>
      </c>
      <c r="E27" s="7">
        <v>3700</v>
      </c>
      <c r="F27" s="9" t="s">
        <v>34</v>
      </c>
    </row>
    <row r="28" spans="1:6" s="9" customFormat="1" x14ac:dyDescent="0.25">
      <c r="A28" s="7">
        <v>11</v>
      </c>
      <c r="B28" s="79">
        <v>41474</v>
      </c>
      <c r="C28" s="7" t="s">
        <v>57</v>
      </c>
      <c r="D28" s="7">
        <v>4100</v>
      </c>
      <c r="E28" s="7">
        <v>4100</v>
      </c>
    </row>
    <row r="29" spans="1:6" x14ac:dyDescent="0.25">
      <c r="A29" s="7">
        <v>12</v>
      </c>
      <c r="B29" s="79">
        <v>41475</v>
      </c>
      <c r="C29" s="7" t="s">
        <v>54</v>
      </c>
      <c r="D29" s="7">
        <v>5000</v>
      </c>
      <c r="E29" s="7">
        <v>5000</v>
      </c>
    </row>
    <row r="30" spans="1:6" x14ac:dyDescent="0.25">
      <c r="A30" s="7">
        <v>13</v>
      </c>
      <c r="B30" s="79">
        <v>41476</v>
      </c>
      <c r="C30" s="7" t="s">
        <v>10</v>
      </c>
      <c r="D30" s="7">
        <v>5487</v>
      </c>
      <c r="E30" s="7"/>
    </row>
    <row r="31" spans="1:6" x14ac:dyDescent="0.25">
      <c r="A31" s="7"/>
      <c r="B31" s="79"/>
      <c r="C31" s="7" t="s">
        <v>9</v>
      </c>
      <c r="D31" s="7">
        <v>5000</v>
      </c>
      <c r="E31" s="7">
        <v>5000</v>
      </c>
    </row>
    <row r="32" spans="1:6" x14ac:dyDescent="0.25">
      <c r="A32" s="7">
        <v>14</v>
      </c>
      <c r="B32" s="79">
        <v>41477</v>
      </c>
      <c r="C32" s="7" t="s">
        <v>28</v>
      </c>
      <c r="D32" s="7">
        <v>3500</v>
      </c>
      <c r="E32" s="7"/>
    </row>
    <row r="33" spans="1:5" s="19" customFormat="1" x14ac:dyDescent="0.25">
      <c r="A33" s="7"/>
      <c r="B33" s="7"/>
      <c r="C33" s="7" t="s">
        <v>30</v>
      </c>
      <c r="D33" s="7">
        <v>3200</v>
      </c>
      <c r="E33" s="7">
        <v>3200</v>
      </c>
    </row>
    <row r="34" spans="1:5" s="9" customFormat="1" x14ac:dyDescent="0.25">
      <c r="A34" s="7">
        <v>15</v>
      </c>
      <c r="B34" s="79">
        <v>41478</v>
      </c>
      <c r="C34" s="7" t="s">
        <v>30</v>
      </c>
      <c r="D34" s="7">
        <v>3200</v>
      </c>
      <c r="E34" s="7"/>
    </row>
    <row r="35" spans="1:5" x14ac:dyDescent="0.25">
      <c r="A35" s="6"/>
      <c r="B35" s="6"/>
      <c r="C35" s="7" t="s">
        <v>29</v>
      </c>
      <c r="D35" s="7">
        <v>3300</v>
      </c>
      <c r="E35" s="7">
        <v>3300</v>
      </c>
    </row>
    <row r="36" spans="1:5" x14ac:dyDescent="0.25">
      <c r="A36" s="14">
        <v>16</v>
      </c>
      <c r="B36" s="93">
        <v>41479</v>
      </c>
      <c r="C36" s="7" t="s">
        <v>55</v>
      </c>
      <c r="D36" s="7">
        <v>4000</v>
      </c>
      <c r="E36" s="7"/>
    </row>
    <row r="37" spans="1:5" x14ac:dyDescent="0.25">
      <c r="A37" s="7"/>
      <c r="B37" s="7"/>
      <c r="C37" s="7" t="s">
        <v>56</v>
      </c>
      <c r="D37" s="7">
        <v>3300</v>
      </c>
      <c r="E37" s="7">
        <v>3200</v>
      </c>
    </row>
    <row r="38" spans="1:5" x14ac:dyDescent="0.25">
      <c r="A38" s="14">
        <v>17</v>
      </c>
      <c r="B38" s="93">
        <v>41480</v>
      </c>
      <c r="C38" s="7" t="s">
        <v>31</v>
      </c>
      <c r="D38" s="7">
        <v>2400</v>
      </c>
      <c r="E38" s="7">
        <v>2400</v>
      </c>
    </row>
    <row r="39" spans="1:5" x14ac:dyDescent="0.25">
      <c r="A39" s="14">
        <v>18</v>
      </c>
      <c r="B39" s="93">
        <v>41481</v>
      </c>
      <c r="C39" s="7" t="s">
        <v>58</v>
      </c>
      <c r="D39" s="7">
        <v>2300</v>
      </c>
      <c r="E39" s="7"/>
    </row>
    <row r="40" spans="1:5" s="57" customFormat="1" x14ac:dyDescent="0.25">
      <c r="A40" s="6"/>
      <c r="B40" s="6"/>
      <c r="C40" s="7" t="s">
        <v>27</v>
      </c>
      <c r="D40" s="7">
        <v>2200</v>
      </c>
      <c r="E40" s="7">
        <v>2200</v>
      </c>
    </row>
  </sheetData>
  <pageMargins left="0" right="0" top="0" bottom="0" header="0.31496062992125984" footer="0.31496062992125984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graafik</vt:lpstr>
      <vt:lpstr>altitude</vt:lpstr>
      <vt:lpstr>altitude!Print_Area</vt:lpstr>
      <vt:lpstr>graafik!Print_Area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2013-10-09T14:00:15Z</dcterms:modified>
</cp:coreProperties>
</file>